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I:\Other computers\My Laptop\Lehigh Presbytery\Stated Clerk\COM\Terms of Call\2025\"/>
    </mc:Choice>
  </mc:AlternateContent>
  <xr:revisionPtr revIDLastSave="0" documentId="13_ncr:1_{47E8B4F3-E1D5-4369-A097-D02399E88699}" xr6:coauthVersionLast="47" xr6:coauthVersionMax="47" xr10:uidLastSave="{00000000-0000-0000-0000-000000000000}"/>
  <bookViews>
    <workbookView xWindow="-120" yWindow="-120" windowWidth="29040" windowHeight="16440" xr2:uid="{F09EBDCE-D995-4C06-A00A-E9CA29DA61E7}"/>
  </bookViews>
  <sheets>
    <sheet name="Sheet1" sheetId="1" r:id="rId1"/>
  </sheets>
  <definedNames>
    <definedName name="_xlnm.Print_Area" localSheetId="0">Sheet1!$A$1:$F$87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1" l="1"/>
  <c r="F38" i="1"/>
  <c r="F37" i="1"/>
  <c r="F36" i="1"/>
  <c r="D21" i="1"/>
  <c r="D26" i="1" s="1"/>
  <c r="F21" i="1"/>
  <c r="F26" i="1" s="1"/>
  <c r="F42" i="1"/>
</calcChain>
</file>

<file path=xl/sharedStrings.xml><?xml version="1.0" encoding="utf-8"?>
<sst xmlns="http://schemas.openxmlformats.org/spreadsheetml/2006/main" count="54" uniqueCount="52">
  <si>
    <t>Lehigh Presbytery</t>
  </si>
  <si>
    <t xml:space="preserve">Name of Pastor:  </t>
  </si>
  <si>
    <t>COMMITTEE ON MINISTRY - LEHIGH PRESBYTERY</t>
  </si>
  <si>
    <t>2025 Terms of Call</t>
  </si>
  <si>
    <r>
      <rPr>
        <sz val="11"/>
        <rFont val="Times New Roman"/>
        <family val="1"/>
      </rPr>
      <t xml:space="preserve">COMPUTATION OF EFFECTIVE SALARY (Note: the easiest way to calculate accurate dues is to use the Board or Pensions Dues Calculator at </t>
    </r>
    <r>
      <rPr>
        <u/>
        <sz val="11"/>
        <color theme="10"/>
        <rFont val="Times New Roman"/>
        <family val="1"/>
      </rPr>
      <t>https://www.pensions.org/calc/totalSalary</t>
    </r>
    <r>
      <rPr>
        <sz val="11"/>
        <rFont val="Times New Roman"/>
        <family val="1"/>
      </rPr>
      <t>. Enter amounts in the fields provided, choose “Calculate,” and the total will be shown at the bottom of the page. Hover over the "?" to the right of each field for guidance on what/what not to enter.</t>
    </r>
  </si>
  <si>
    <r>
      <t>1)</t>
    </r>
    <r>
      <rPr>
        <sz val="7"/>
        <color theme="1"/>
        <rFont val="Times New Roman"/>
        <family val="1"/>
      </rPr>
      <t xml:space="preserve">             </t>
    </r>
    <r>
      <rPr>
        <u/>
        <sz val="10"/>
        <color theme="1"/>
        <rFont val="Times New Roman"/>
        <family val="1"/>
      </rPr>
      <t>CASH SALARY</t>
    </r>
  </si>
  <si>
    <r>
      <t>2)</t>
    </r>
    <r>
      <rPr>
        <sz val="7"/>
        <color theme="1"/>
        <rFont val="Times New Roman"/>
        <family val="1"/>
      </rPr>
      <t xml:space="preserve">             </t>
    </r>
    <r>
      <rPr>
        <u/>
        <sz val="10"/>
        <color theme="1"/>
        <rFont val="Times New Roman"/>
        <family val="1"/>
      </rPr>
      <t xml:space="preserve">DEFERRED COMPENSATION CONTRIBUTIONS BY  
</t>
    </r>
    <r>
      <rPr>
        <sz val="10"/>
        <color theme="1"/>
        <rFont val="Times New Roman"/>
        <family val="1"/>
      </rPr>
      <t xml:space="preserve">             </t>
    </r>
    <r>
      <rPr>
        <u/>
        <sz val="10"/>
        <color theme="1"/>
        <rFont val="Times New Roman"/>
        <family val="1"/>
      </rPr>
      <t xml:space="preserve">EMPLOYING ORGANIZATION </t>
    </r>
  </si>
  <si>
    <r>
      <t>3)</t>
    </r>
    <r>
      <rPr>
        <sz val="7"/>
        <color theme="1"/>
        <rFont val="Times New Roman"/>
        <family val="1"/>
      </rPr>
      <t xml:space="preserve">             </t>
    </r>
    <r>
      <rPr>
        <u/>
        <sz val="10"/>
        <color theme="1"/>
        <rFont val="Times New Roman"/>
        <family val="1"/>
      </rPr>
      <t>ADDITIONAL ALLOWANCES</t>
    </r>
    <r>
      <rPr>
        <vertAlign val="superscript"/>
        <sz val="11"/>
        <color theme="1"/>
        <rFont val="Times New Roman"/>
        <family val="1"/>
      </rPr>
      <t>1</t>
    </r>
  </si>
  <si>
    <r>
      <t>a)</t>
    </r>
    <r>
      <rPr>
        <sz val="7"/>
        <color theme="1"/>
        <rFont val="Times New Roman"/>
        <family val="1"/>
      </rPr>
      <t xml:space="preserve">      </t>
    </r>
    <r>
      <rPr>
        <sz val="10"/>
        <color theme="1"/>
        <rFont val="Times New Roman"/>
        <family val="1"/>
      </rPr>
      <t>Utilities</t>
    </r>
    <r>
      <rPr>
        <vertAlign val="superscript"/>
        <sz val="11"/>
        <color theme="1"/>
        <rFont val="Times New Roman"/>
        <family val="1"/>
      </rPr>
      <t>2</t>
    </r>
  </si>
  <si>
    <r>
      <t>b)</t>
    </r>
    <r>
      <rPr>
        <sz val="7"/>
        <color theme="1"/>
        <rFont val="Times New Roman"/>
        <family val="1"/>
      </rPr>
      <t xml:space="preserve">      </t>
    </r>
    <r>
      <rPr>
        <sz val="10"/>
        <color theme="1"/>
        <rFont val="Times New Roman"/>
        <family val="1"/>
      </rPr>
      <t>Furnishings</t>
    </r>
  </si>
  <si>
    <r>
      <t>c)</t>
    </r>
    <r>
      <rPr>
        <sz val="7"/>
        <color theme="1"/>
        <rFont val="Times New Roman"/>
        <family val="1"/>
      </rPr>
      <t xml:space="preserve">      </t>
    </r>
    <r>
      <rPr>
        <sz val="10"/>
        <color theme="1"/>
        <rFont val="Times New Roman"/>
        <family val="1"/>
      </rPr>
      <t xml:space="preserve">SECA Offset </t>
    </r>
    <r>
      <rPr>
        <i/>
        <u/>
        <sz val="10"/>
        <color theme="1"/>
        <rFont val="Times New Roman"/>
        <family val="1"/>
      </rPr>
      <t>in excess of</t>
    </r>
    <r>
      <rPr>
        <i/>
        <sz val="10"/>
        <color theme="1"/>
        <rFont val="Times New Roman"/>
        <family val="1"/>
      </rPr>
      <t xml:space="preserve"> </t>
    </r>
    <r>
      <rPr>
        <sz val="10"/>
        <color theme="1"/>
        <rFont val="Times New Roman"/>
        <family val="1"/>
      </rPr>
      <t>50%</t>
    </r>
  </si>
  <si>
    <r>
      <t>d)</t>
    </r>
    <r>
      <rPr>
        <sz val="7"/>
        <color theme="1"/>
        <rFont val="Times New Roman"/>
        <family val="1"/>
      </rPr>
      <t xml:space="preserve">      </t>
    </r>
    <r>
      <rPr>
        <sz val="10"/>
        <color theme="1"/>
        <rFont val="Times New Roman"/>
        <family val="1"/>
      </rPr>
      <t>Medical Supplement (2%-3%)</t>
    </r>
    <r>
      <rPr>
        <vertAlign val="superscript"/>
        <sz val="11"/>
        <color theme="1"/>
        <rFont val="Times New Roman"/>
        <family val="1"/>
      </rPr>
      <t>3</t>
    </r>
  </si>
  <si>
    <r>
      <t>e)</t>
    </r>
    <r>
      <rPr>
        <sz val="7"/>
        <color theme="1"/>
        <rFont val="Times New Roman"/>
        <family val="1"/>
      </rPr>
      <t xml:space="preserve">      </t>
    </r>
    <r>
      <rPr>
        <sz val="10"/>
        <color theme="1"/>
        <rFont val="Times New Roman"/>
        <family val="1"/>
      </rPr>
      <t>Other</t>
    </r>
  </si>
  <si>
    <r>
      <t xml:space="preserve">4)     </t>
    </r>
    <r>
      <rPr>
        <b/>
        <sz val="11"/>
        <color theme="1"/>
        <rFont val="Times New Roman"/>
        <family val="1"/>
      </rPr>
      <t>SUB-TOTAL of Lines 1-3</t>
    </r>
  </si>
  <si>
    <r>
      <t xml:space="preserve">5)     </t>
    </r>
    <r>
      <rPr>
        <u/>
        <sz val="10"/>
        <color theme="1"/>
        <rFont val="Times New Roman"/>
        <family val="1"/>
      </rPr>
      <t>HOUSING</t>
    </r>
    <r>
      <rPr>
        <sz val="10"/>
        <color theme="1"/>
        <rFont val="Times New Roman"/>
        <family val="1"/>
      </rPr>
      <t xml:space="preserve"> </t>
    </r>
    <r>
      <rPr>
        <sz val="11"/>
        <color theme="1"/>
        <rFont val="Times New Roman"/>
        <family val="1"/>
      </rPr>
      <t>(Includes the actual approved housing allowance OR for a manse,
        30% of line 4 above)</t>
    </r>
    <r>
      <rPr>
        <vertAlign val="superscript"/>
        <sz val="11"/>
        <color theme="1"/>
        <rFont val="Times New Roman"/>
        <family val="1"/>
      </rPr>
      <t>4</t>
    </r>
  </si>
  <si>
    <t>6)     Is there a manse?</t>
  </si>
  <si>
    <t>Yes</t>
  </si>
  <si>
    <t xml:space="preserve">        No</t>
  </si>
  <si>
    <t>TOTAL EFFECTIVE SALARY (Line 4 plus line 5)</t>
  </si>
  <si>
    <r>
      <t>NOTE: Total of CASH SALARY and HOUSING (line 1 plus line 5) must be at least $57,513, which is the Presbytery Minimum Terms of Call for new calls in 2025</t>
    </r>
    <r>
      <rPr>
        <vertAlign val="superscript"/>
        <sz val="11"/>
        <color theme="1"/>
        <rFont val="Times New Roman"/>
        <family val="1"/>
      </rPr>
      <t>5</t>
    </r>
    <r>
      <rPr>
        <sz val="11"/>
        <color theme="1"/>
        <rFont val="Times New Roman"/>
        <family val="1"/>
      </rPr>
      <t>.</t>
    </r>
  </si>
  <si>
    <r>
      <rPr>
        <i/>
        <u/>
        <sz val="11"/>
        <color theme="1"/>
        <rFont val="Times New Roman"/>
        <family val="1"/>
      </rPr>
      <t>SECA OFFSET UP TO 50%</t>
    </r>
    <r>
      <rPr>
        <sz val="11"/>
        <color theme="1"/>
        <rFont val="Times New Roman"/>
        <family val="1"/>
      </rPr>
      <t xml:space="preserve">
The Board of Pensions has determined that Congregations which provide a pastor an allowance of up to 50% of her/his SECA  tax liability do NOT have to include that amount in the calculation of Effective Salary. However, anything in excess of 50% IS part of Effective Salary and reported on line 3c above. Please list any such amount here. </t>
    </r>
  </si>
  <si>
    <t xml:space="preserve">MEDICAL/PENSION BENEFIT PACKAGE </t>
  </si>
  <si>
    <t>Which Board of Pensions Benefit Package is your pastor enrolled in for 2025:</t>
  </si>
  <si>
    <r>
      <t xml:space="preserve">For PRESBYTERIAN Pastors </t>
    </r>
    <r>
      <rPr>
        <b/>
        <i/>
        <sz val="11"/>
        <color theme="1"/>
        <rFont val="Times New Roman"/>
        <family val="1"/>
      </rPr>
      <t>only</t>
    </r>
    <r>
      <rPr>
        <b/>
        <sz val="11"/>
        <color theme="1"/>
        <rFont val="Times New Roman"/>
        <family val="1"/>
      </rPr>
      <t xml:space="preserve"> </t>
    </r>
    <r>
      <rPr>
        <b/>
        <u/>
        <sz val="11"/>
        <color theme="1"/>
        <rFont val="Times New Roman"/>
        <family val="1"/>
      </rPr>
      <t>Installed</t>
    </r>
    <r>
      <rPr>
        <b/>
        <sz val="11"/>
        <color theme="1"/>
        <rFont val="Times New Roman"/>
        <family val="1"/>
      </rPr>
      <t xml:space="preserve"> in </t>
    </r>
    <r>
      <rPr>
        <b/>
        <u/>
        <sz val="11"/>
        <color theme="1"/>
        <rFont val="Times New Roman"/>
        <family val="1"/>
      </rPr>
      <t>Presbyterian</t>
    </r>
    <r>
      <rPr>
        <b/>
        <sz val="11"/>
        <color theme="1"/>
        <rFont val="Times New Roman"/>
        <family val="1"/>
      </rPr>
      <t xml:space="preserve"> Congregations: </t>
    </r>
  </si>
  <si>
    <r>
      <t xml:space="preserve">New Congregational Pastors Package (Check </t>
    </r>
    <r>
      <rPr>
        <b/>
        <i/>
        <sz val="11"/>
        <color theme="1"/>
        <rFont val="Times New Roman"/>
        <family val="1"/>
      </rPr>
      <t xml:space="preserve">ONE </t>
    </r>
    <r>
      <rPr>
        <b/>
        <sz val="11"/>
        <color theme="1"/>
        <rFont val="Times New Roman"/>
        <family val="1"/>
      </rPr>
      <t>Plan Below Only)</t>
    </r>
  </si>
  <si>
    <t>Pastor Only</t>
  </si>
  <si>
    <t>Pastor + Spouse Only</t>
  </si>
  <si>
    <t>Pastor + Children Only</t>
  </si>
  <si>
    <t>Pastor + Family (Spouse AND Children)</t>
  </si>
  <si>
    <r>
      <t xml:space="preserve">For ALL Pastors (Presbyterian or other) currently installed in Presbyterian Congregations </t>
    </r>
    <r>
      <rPr>
        <b/>
        <i/>
        <sz val="11"/>
        <color theme="1"/>
        <rFont val="Times New Roman"/>
        <family val="1"/>
      </rPr>
      <t>currently enrolled in the Board of Pensions</t>
    </r>
    <r>
      <rPr>
        <b/>
        <sz val="11"/>
        <color theme="1"/>
        <rFont val="Times New Roman"/>
        <family val="1"/>
      </rPr>
      <t xml:space="preserve"> </t>
    </r>
    <r>
      <rPr>
        <b/>
        <i/>
        <sz val="11"/>
        <color theme="1"/>
        <rFont val="Times New Roman"/>
        <family val="1"/>
      </rPr>
      <t>prior to 12/31/2024 and continuing with no change iu coverage for 2025</t>
    </r>
    <r>
      <rPr>
        <b/>
        <sz val="11"/>
        <color theme="1"/>
        <rFont val="Times New Roman"/>
        <family val="1"/>
      </rPr>
      <t>:</t>
    </r>
  </si>
  <si>
    <t>Transitional Pastors Participation Package</t>
  </si>
  <si>
    <t>For non-PCUSA pastors (UCC/ELCA, etc.) installed in a Presbyterian congregation but not participating in the Board of Pensions:</t>
  </si>
  <si>
    <t>Enter the cost of coverage paid for by your congregation</t>
  </si>
  <si>
    <r>
      <t>REIMBURSABLE EXPENSES</t>
    </r>
    <r>
      <rPr>
        <b/>
        <vertAlign val="superscript"/>
        <sz val="11"/>
        <color theme="1"/>
        <rFont val="Times New Roman"/>
        <family val="1"/>
      </rPr>
      <t>6</t>
    </r>
  </si>
  <si>
    <t>Travel at 2025 IRS Rate</t>
  </si>
  <si>
    <t>Continuing Educaton (minimum $750 and two weeks per year, including Sundays, cumulative to six weeks and $2,250)</t>
  </si>
  <si>
    <t>Other + Amount</t>
  </si>
  <si>
    <t>VACATION:  One Month Minimum</t>
  </si>
  <si>
    <r>
      <rPr>
        <b/>
        <sz val="11"/>
        <color theme="1"/>
        <rFont val="Times New Roman"/>
        <family val="1"/>
      </rPr>
      <t>PAID FAMILY MEDICAL LEAVE</t>
    </r>
    <r>
      <rPr>
        <b/>
        <i/>
        <sz val="11"/>
        <color theme="1"/>
        <rFont val="Times New Roman"/>
        <family val="1"/>
      </rPr>
      <t xml:space="preserve"> - </t>
    </r>
    <r>
      <rPr>
        <sz val="11"/>
        <color theme="1"/>
        <rFont val="Times New Roman"/>
        <family val="1"/>
      </rPr>
      <t>The General Assembly, with the approval of the presbyteries, now requires that a congregation provide its installed clergy a minimum of twelve weeks paid family medical leave</t>
    </r>
    <r>
      <rPr>
        <b/>
        <sz val="11"/>
        <color theme="1"/>
        <rFont val="Times New Roman"/>
        <family val="1"/>
      </rPr>
      <t>.</t>
    </r>
    <r>
      <rPr>
        <b/>
        <vertAlign val="superscript"/>
        <sz val="11"/>
        <color theme="1"/>
        <rFont val="Times New Roman"/>
        <family val="1"/>
      </rPr>
      <t>7</t>
    </r>
    <r>
      <rPr>
        <b/>
        <sz val="11"/>
        <color theme="1"/>
        <rFont val="Times New Roman"/>
        <family val="1"/>
      </rPr>
      <t xml:space="preserve"> </t>
    </r>
    <r>
      <rPr>
        <sz val="11"/>
        <color theme="1"/>
        <rFont val="Times New Roman"/>
        <family val="1"/>
      </rPr>
      <t>Please acknowledge your understanding of this policy.</t>
    </r>
  </si>
  <si>
    <t>Acknowledged</t>
  </si>
  <si>
    <t>SABBATICAL - Is a sabbatical part of the terms of call?</t>
  </si>
  <si>
    <t>If YES, please provide the terms of the sabbatical below:</t>
  </si>
  <si>
    <t>NOTES</t>
  </si>
  <si>
    <t>Church Name:</t>
  </si>
  <si>
    <t>Name of Person Completing this form:</t>
  </si>
  <si>
    <t>Date:</t>
  </si>
  <si>
    <t>Due February 1, 2025</t>
  </si>
  <si>
    <t>This position is:</t>
  </si>
  <si>
    <t>Full-time</t>
  </si>
  <si>
    <t>Part-time</t>
  </si>
  <si>
    <t># of Hours</t>
  </si>
  <si>
    <t>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</si>
</sst>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6" x14ac:knownFonts="1">
    <font>
      <sz val="11"/>
      <color theme="1"/>
      <name val="Calibri"/>
      <family val="2"/>
      <scheme val="minor"/>
    </font>
    <font>
      <sz val="11"/>
      <color theme="1"/>
      <name val="Times New Roman"/>
      <family val="1"/>
    </font>
    <font>
      <sz val="12"/>
      <color theme="1"/>
      <name val="Times New Roman"/>
      <family val="1"/>
    </font>
    <font>
      <sz val="7"/>
      <color theme="1"/>
      <name val="Times New Roman"/>
      <family val="1"/>
    </font>
    <font>
      <u/>
      <sz val="11"/>
      <color theme="1"/>
      <name val="Times New Roman"/>
      <family val="1"/>
    </font>
    <font>
      <u/>
      <sz val="10"/>
      <color theme="1"/>
      <name val="Times New Roman"/>
      <family val="1"/>
    </font>
    <font>
      <sz val="10"/>
      <color theme="1"/>
      <name val="Times New Roman"/>
      <family val="1"/>
    </font>
    <font>
      <i/>
      <sz val="10"/>
      <color theme="1"/>
      <name val="Times New Roman"/>
      <family val="1"/>
    </font>
    <font>
      <i/>
      <u/>
      <sz val="10"/>
      <color theme="1"/>
      <name val="Times New Roman"/>
      <family val="1"/>
    </font>
    <font>
      <b/>
      <sz val="12"/>
      <color theme="1"/>
      <name val="Times New Roman"/>
      <family val="1"/>
    </font>
    <font>
      <vertAlign val="superscript"/>
      <sz val="11"/>
      <color theme="1"/>
      <name val="Times New Roman"/>
      <family val="1"/>
    </font>
    <font>
      <b/>
      <sz val="11"/>
      <color theme="1"/>
      <name val="Times New Roman"/>
      <family val="1"/>
    </font>
    <font>
      <u/>
      <sz val="11"/>
      <color theme="10"/>
      <name val="Calibri"/>
      <family val="2"/>
      <scheme val="minor"/>
    </font>
    <font>
      <b/>
      <u/>
      <sz val="11"/>
      <color theme="1"/>
      <name val="Calibri"/>
      <family val="2"/>
      <scheme val="minor"/>
    </font>
    <font>
      <b/>
      <u/>
      <sz val="11"/>
      <color theme="1"/>
      <name val="Times New Roman"/>
      <family val="1"/>
    </font>
    <font>
      <b/>
      <sz val="11"/>
      <color theme="1"/>
      <name val="Calibri"/>
      <family val="2"/>
      <scheme val="minor"/>
    </font>
    <font>
      <b/>
      <sz val="10.5"/>
      <color theme="1"/>
      <name val="Times New Roman"/>
      <family val="1"/>
    </font>
    <font>
      <sz val="11"/>
      <name val="Times New Roman"/>
      <family val="1"/>
    </font>
    <font>
      <u/>
      <sz val="11"/>
      <color theme="10"/>
      <name val="Times New Roman"/>
      <family val="1"/>
    </font>
    <font>
      <i/>
      <u/>
      <sz val="11"/>
      <color theme="1"/>
      <name val="Times New Roman"/>
      <family val="1"/>
    </font>
    <font>
      <b/>
      <i/>
      <sz val="11"/>
      <color theme="1"/>
      <name val="Times New Roman"/>
      <family val="1"/>
    </font>
    <font>
      <sz val="11"/>
      <color theme="1"/>
      <name val="Tahoma"/>
      <family val="2"/>
    </font>
    <font>
      <b/>
      <vertAlign val="superscript"/>
      <sz val="11"/>
      <color theme="1"/>
      <name val="Times New Roman"/>
      <family val="1"/>
    </font>
    <font>
      <i/>
      <sz val="11"/>
      <color theme="1"/>
      <name val="Times New Roman"/>
      <family val="1"/>
    </font>
    <font>
      <i/>
      <sz val="10.5"/>
      <color theme="1"/>
      <name val="Times New Roman"/>
      <family val="1"/>
    </font>
    <font>
      <sz val="10.5"/>
      <color theme="1"/>
      <name val="Times New Roman"/>
      <family val="1"/>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auto="1"/>
      </bottom>
      <diagonal/>
    </border>
  </borders>
  <cellStyleXfs count="2">
    <xf numFmtId="0" fontId="0" fillId="0" borderId="0"/>
    <xf numFmtId="0" fontId="12" fillId="0" borderId="0" applyNumberFormat="0" applyFill="0" applyBorder="0" applyAlignment="0" applyProtection="0"/>
  </cellStyleXfs>
  <cellXfs count="100">
    <xf numFmtId="0" fontId="0" fillId="0" borderId="0" xfId="0"/>
    <xf numFmtId="0" fontId="2" fillId="0" borderId="0" xfId="0" applyFont="1" applyAlignment="1" applyProtection="1">
      <alignment vertical="center"/>
      <protection locked="0"/>
    </xf>
    <xf numFmtId="0" fontId="0" fillId="0" borderId="0" xfId="0" applyProtection="1">
      <protection locked="0"/>
    </xf>
    <xf numFmtId="0" fontId="1" fillId="0" borderId="0" xfId="0" applyFont="1" applyProtection="1">
      <protection locked="0"/>
    </xf>
    <xf numFmtId="4" fontId="1" fillId="0" borderId="0" xfId="0" applyNumberFormat="1" applyFont="1" applyAlignment="1" applyProtection="1">
      <alignment horizontal="right" vertical="center"/>
      <protection locked="0"/>
    </xf>
    <xf numFmtId="0" fontId="0" fillId="0" borderId="0" xfId="0" applyAlignment="1" applyProtection="1">
      <alignment vertical="center"/>
      <protection locked="0"/>
    </xf>
    <xf numFmtId="1" fontId="14" fillId="0" borderId="0" xfId="0" applyNumberFormat="1" applyFont="1" applyAlignment="1" applyProtection="1">
      <alignment horizontal="center"/>
      <protection locked="0"/>
    </xf>
    <xf numFmtId="1" fontId="13" fillId="0" borderId="0" xfId="0" applyNumberFormat="1" applyFont="1" applyAlignment="1" applyProtection="1">
      <alignment horizontal="center"/>
      <protection locked="0"/>
    </xf>
    <xf numFmtId="1" fontId="14" fillId="0" borderId="0" xfId="0" applyNumberFormat="1" applyFont="1" applyAlignment="1" applyProtection="1">
      <alignment horizontal="center" vertical="center"/>
      <protection locked="0"/>
    </xf>
    <xf numFmtId="0" fontId="2" fillId="0" borderId="0" xfId="0" applyFont="1" applyAlignment="1" applyProtection="1">
      <alignment horizontal="left" vertical="center" indent="8"/>
      <protection locked="0"/>
    </xf>
    <xf numFmtId="0" fontId="2" fillId="0" borderId="0" xfId="0" applyFont="1" applyAlignment="1" applyProtection="1">
      <alignment horizontal="left" vertical="center" indent="14"/>
      <protection locked="0"/>
    </xf>
    <xf numFmtId="4" fontId="1" fillId="0" borderId="0" xfId="0" applyNumberFormat="1" applyFont="1" applyAlignment="1" applyProtection="1">
      <alignment horizontal="center"/>
      <protection locked="0"/>
    </xf>
    <xf numFmtId="0" fontId="0" fillId="0" borderId="0" xfId="0" applyAlignment="1" applyProtection="1">
      <alignment horizontal="center"/>
      <protection locked="0"/>
    </xf>
    <xf numFmtId="0" fontId="1" fillId="0" borderId="0" xfId="0" applyFont="1" applyAlignment="1" applyProtection="1">
      <alignment horizontal="right"/>
      <protection locked="0"/>
    </xf>
    <xf numFmtId="49" fontId="1" fillId="0" borderId="0" xfId="0" applyNumberFormat="1" applyFont="1" applyAlignment="1" applyProtection="1">
      <alignment horizontal="left" vertical="center"/>
      <protection locked="0"/>
    </xf>
    <xf numFmtId="0" fontId="0" fillId="0" borderId="0" xfId="0" applyAlignment="1" applyProtection="1">
      <alignment horizontal="left"/>
      <protection locked="0"/>
    </xf>
    <xf numFmtId="0" fontId="2" fillId="0" borderId="0" xfId="0" applyFont="1" applyAlignment="1" applyProtection="1">
      <alignment horizontal="right" vertical="center"/>
      <protection locked="0"/>
    </xf>
    <xf numFmtId="164" fontId="17" fillId="0" borderId="0" xfId="0" applyNumberFormat="1" applyFont="1" applyProtection="1">
      <protection locked="0"/>
    </xf>
    <xf numFmtId="0" fontId="1" fillId="0" borderId="0" xfId="0" applyFont="1" applyAlignment="1" applyProtection="1">
      <alignment horizontal="left" vertical="center"/>
      <protection locked="0"/>
    </xf>
    <xf numFmtId="4" fontId="1" fillId="2" borderId="1" xfId="0" applyNumberFormat="1" applyFont="1" applyFill="1" applyBorder="1" applyAlignment="1" applyProtection="1">
      <alignment horizontal="left" vertical="center" indent="8"/>
      <protection locked="0"/>
    </xf>
    <xf numFmtId="4" fontId="1" fillId="2" borderId="1" xfId="0" applyNumberFormat="1" applyFont="1" applyFill="1" applyBorder="1" applyAlignment="1" applyProtection="1">
      <alignment horizontal="right" vertical="center" shrinkToFit="1"/>
      <protection locked="0"/>
    </xf>
    <xf numFmtId="4" fontId="1" fillId="2" borderId="1" xfId="0" applyNumberFormat="1" applyFont="1" applyFill="1" applyBorder="1" applyAlignment="1" applyProtection="1">
      <alignment horizontal="right" vertical="center"/>
      <protection locked="0"/>
    </xf>
    <xf numFmtId="4" fontId="4" fillId="2" borderId="1" xfId="0" applyNumberFormat="1" applyFont="1" applyFill="1" applyBorder="1" applyAlignment="1" applyProtection="1">
      <alignment horizontal="right" vertical="center"/>
      <protection locked="0"/>
    </xf>
    <xf numFmtId="4" fontId="1" fillId="2" borderId="1" xfId="0" applyNumberFormat="1" applyFont="1" applyFill="1" applyBorder="1" applyProtection="1">
      <protection locked="0"/>
    </xf>
    <xf numFmtId="4" fontId="1" fillId="2" borderId="1" xfId="0" applyNumberFormat="1" applyFont="1" applyFill="1" applyBorder="1" applyAlignment="1" applyProtection="1">
      <alignment horizontal="right"/>
      <protection locked="0"/>
    </xf>
    <xf numFmtId="4" fontId="1" fillId="2" borderId="0" xfId="0" applyNumberFormat="1" applyFont="1" applyFill="1" applyAlignment="1" applyProtection="1">
      <alignment horizontal="right"/>
      <protection locked="0"/>
    </xf>
    <xf numFmtId="0" fontId="1" fillId="2" borderId="0" xfId="0" applyFont="1" applyFill="1" applyAlignment="1" applyProtection="1">
      <alignment horizontal="right"/>
      <protection locked="0"/>
    </xf>
    <xf numFmtId="4" fontId="1" fillId="2" borderId="0" xfId="0" applyNumberFormat="1" applyFont="1" applyFill="1" applyAlignment="1" applyProtection="1">
      <alignment horizontal="left" vertical="center"/>
      <protection locked="0"/>
    </xf>
    <xf numFmtId="0" fontId="0" fillId="2" borderId="0" xfId="0" applyFill="1" applyAlignment="1" applyProtection="1">
      <alignment horizontal="center"/>
      <protection locked="0"/>
    </xf>
    <xf numFmtId="0" fontId="21" fillId="2" borderId="0" xfId="0" applyFont="1" applyFill="1" applyProtection="1">
      <protection locked="0"/>
    </xf>
    <xf numFmtId="4" fontId="1" fillId="2" borderId="5" xfId="0" applyNumberFormat="1" applyFont="1" applyFill="1" applyBorder="1" applyAlignment="1" applyProtection="1">
      <alignment horizontal="right"/>
      <protection locked="0"/>
    </xf>
    <xf numFmtId="4" fontId="1" fillId="2" borderId="5" xfId="0" applyNumberFormat="1" applyFont="1" applyFill="1" applyBorder="1" applyAlignment="1" applyProtection="1">
      <alignment horizontal="right" vertical="center"/>
      <protection locked="0"/>
    </xf>
    <xf numFmtId="0" fontId="1" fillId="2" borderId="0" xfId="0" applyFont="1" applyFill="1" applyProtection="1">
      <protection locked="0"/>
    </xf>
    <xf numFmtId="4" fontId="1" fillId="0" borderId="1" xfId="0" applyNumberFormat="1" applyFont="1" applyBorder="1" applyAlignment="1" applyProtection="1">
      <alignment horizontal="right" vertical="center" shrinkToFit="1"/>
      <protection hidden="1"/>
    </xf>
    <xf numFmtId="4" fontId="11" fillId="0" borderId="1" xfId="0" applyNumberFormat="1" applyFont="1" applyBorder="1" applyProtection="1">
      <protection hidden="1"/>
    </xf>
    <xf numFmtId="4" fontId="1" fillId="2" borderId="1" xfId="0" applyNumberFormat="1" applyFont="1" applyFill="1" applyBorder="1" applyAlignment="1" applyProtection="1">
      <alignment horizontal="right" vertical="center"/>
      <protection hidden="1"/>
    </xf>
    <xf numFmtId="4" fontId="1" fillId="2" borderId="5" xfId="0" applyNumberFormat="1" applyFont="1" applyFill="1" applyBorder="1" applyAlignment="1" applyProtection="1">
      <alignment horizontal="right" vertical="center"/>
      <protection hidden="1"/>
    </xf>
    <xf numFmtId="4" fontId="1" fillId="0" borderId="1" xfId="0" applyNumberFormat="1" applyFont="1" applyBorder="1" applyAlignment="1" applyProtection="1">
      <alignment horizontal="right" vertical="center"/>
      <protection hidden="1"/>
    </xf>
    <xf numFmtId="4" fontId="0" fillId="0" borderId="0" xfId="0" applyNumberFormat="1" applyProtection="1">
      <protection locked="0"/>
    </xf>
    <xf numFmtId="4" fontId="1" fillId="0" borderId="1" xfId="0" applyNumberFormat="1" applyFont="1" applyBorder="1" applyAlignment="1" applyProtection="1">
      <alignment horizontal="right" vertical="center" shrinkToFit="1"/>
      <protection locked="0"/>
    </xf>
    <xf numFmtId="4" fontId="1" fillId="0" borderId="0" xfId="0" applyNumberFormat="1" applyFont="1" applyProtection="1">
      <protection locked="0"/>
    </xf>
    <xf numFmtId="4" fontId="11" fillId="0" borderId="1" xfId="0" applyNumberFormat="1" applyFont="1" applyBorder="1" applyProtection="1">
      <protection locked="0"/>
    </xf>
    <xf numFmtId="164" fontId="1" fillId="0" borderId="0" xfId="0" applyNumberFormat="1" applyFont="1" applyProtection="1">
      <protection locked="0"/>
    </xf>
    <xf numFmtId="49" fontId="23" fillId="0" borderId="1" xfId="0" applyNumberFormat="1" applyFont="1" applyBorder="1" applyAlignment="1" applyProtection="1">
      <alignment horizontal="left" indent="3"/>
      <protection locked="0"/>
    </xf>
    <xf numFmtId="0" fontId="20" fillId="0" borderId="0" xfId="0" applyFont="1" applyAlignment="1" applyProtection="1">
      <alignment vertical="center" wrapText="1"/>
      <protection locked="0"/>
    </xf>
    <xf numFmtId="4" fontId="1" fillId="0" borderId="0" xfId="0" applyNumberFormat="1" applyFont="1" applyAlignment="1" applyProtection="1">
      <alignment horizontal="left" vertical="center" indent="8" shrinkToFit="1"/>
      <protection locked="0"/>
    </xf>
    <xf numFmtId="0" fontId="11" fillId="0" borderId="0" xfId="0" applyFont="1" applyAlignment="1" applyProtection="1">
      <alignment horizontal="center"/>
      <protection locked="0"/>
    </xf>
    <xf numFmtId="0" fontId="1" fillId="2" borderId="0" xfId="0" applyFont="1" applyFill="1" applyAlignment="1" applyProtection="1">
      <alignment horizontal="left"/>
      <protection locked="0"/>
    </xf>
    <xf numFmtId="0" fontId="1" fillId="0" borderId="0" xfId="0" applyFont="1" applyAlignment="1" applyProtection="1">
      <alignment horizontal="center"/>
      <protection locked="0"/>
    </xf>
    <xf numFmtId="0" fontId="18" fillId="0" borderId="2" xfId="1" applyFont="1" applyFill="1" applyBorder="1" applyAlignment="1" applyProtection="1">
      <alignment vertical="center" wrapText="1"/>
      <protection locked="0"/>
    </xf>
    <xf numFmtId="0" fontId="12" fillId="0" borderId="3" xfId="1" applyFill="1" applyBorder="1" applyAlignment="1" applyProtection="1">
      <alignment vertical="center" wrapText="1"/>
      <protection locked="0"/>
    </xf>
    <xf numFmtId="0" fontId="12" fillId="0" borderId="4" xfId="1" applyFill="1" applyBorder="1" applyAlignment="1" applyProtection="1">
      <alignment vertical="center" wrapText="1"/>
      <protection locked="0"/>
    </xf>
    <xf numFmtId="4" fontId="0" fillId="0" borderId="0" xfId="0" applyNumberFormat="1" applyProtection="1">
      <protection locked="0"/>
    </xf>
    <xf numFmtId="4" fontId="9" fillId="0" borderId="0" xfId="0" applyNumberFormat="1" applyFont="1" applyAlignment="1" applyProtection="1">
      <alignment horizontal="left" vertical="center" indent="5"/>
      <protection locked="0"/>
    </xf>
    <xf numFmtId="4" fontId="1" fillId="0" borderId="0" xfId="0" applyNumberFormat="1" applyFont="1" applyAlignment="1" applyProtection="1">
      <alignment horizontal="left" vertical="center" wrapText="1" indent="5"/>
      <protection locked="0"/>
    </xf>
    <xf numFmtId="4" fontId="1" fillId="0" borderId="0" xfId="0" applyNumberFormat="1" applyFont="1" applyAlignment="1" applyProtection="1">
      <alignment horizontal="left" vertical="center" indent="5"/>
      <protection locked="0"/>
    </xf>
    <xf numFmtId="4" fontId="0" fillId="0" borderId="0" xfId="0" applyNumberFormat="1" applyAlignment="1" applyProtection="1">
      <alignment horizontal="left" vertical="center" indent="5"/>
      <protection locked="0"/>
    </xf>
    <xf numFmtId="4" fontId="2" fillId="0" borderId="0" xfId="0" applyNumberFormat="1" applyFont="1" applyAlignment="1" applyProtection="1">
      <alignment horizontal="left" vertical="center" indent="10"/>
      <protection locked="0"/>
    </xf>
    <xf numFmtId="4" fontId="2" fillId="0" borderId="0" xfId="0" applyNumberFormat="1" applyFont="1" applyAlignment="1" applyProtection="1">
      <alignment horizontal="left" vertical="center" indent="5"/>
      <protection locked="0"/>
    </xf>
    <xf numFmtId="4" fontId="2" fillId="0" borderId="0" xfId="0" applyNumberFormat="1" applyFont="1" applyAlignment="1" applyProtection="1">
      <alignment horizontal="left" vertical="center" wrapText="1" indent="5"/>
      <protection locked="0"/>
    </xf>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11" fillId="0" borderId="0" xfId="0" applyFont="1" applyAlignment="1" applyProtection="1">
      <alignment horizontal="center"/>
      <protection locked="0"/>
    </xf>
    <xf numFmtId="0" fontId="0" fillId="0" borderId="0" xfId="0" applyProtection="1">
      <protection locked="0"/>
    </xf>
    <xf numFmtId="49" fontId="2" fillId="2" borderId="13" xfId="0" applyNumberFormat="1" applyFont="1" applyFill="1" applyBorder="1" applyAlignment="1" applyProtection="1">
      <alignment horizontal="center" vertical="center"/>
      <protection locked="0"/>
    </xf>
    <xf numFmtId="0" fontId="1" fillId="0" borderId="0" xfId="0" applyFont="1" applyAlignment="1" applyProtection="1">
      <alignment horizontal="right"/>
      <protection locked="0"/>
    </xf>
    <xf numFmtId="0" fontId="1" fillId="0" borderId="0" xfId="0" applyFont="1" applyAlignment="1" applyProtection="1">
      <alignment vertical="center" wrapText="1"/>
      <protection locked="0"/>
    </xf>
    <xf numFmtId="0" fontId="0" fillId="0" borderId="0" xfId="0" applyAlignment="1" applyProtection="1">
      <alignment vertical="center"/>
      <protection locked="0"/>
    </xf>
    <xf numFmtId="0" fontId="1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19" fillId="0" borderId="0" xfId="0" applyFont="1" applyAlignment="1" applyProtection="1">
      <alignment horizontal="left" vertical="top" indent="3"/>
      <protection locked="0"/>
    </xf>
    <xf numFmtId="0" fontId="1" fillId="0" borderId="0" xfId="0" applyFont="1" applyAlignment="1" applyProtection="1">
      <alignment horizontal="left" vertical="top" indent="3"/>
      <protection locked="0"/>
    </xf>
    <xf numFmtId="0" fontId="11" fillId="0" borderId="0" xfId="0" applyFont="1" applyProtection="1">
      <protection locked="0"/>
    </xf>
    <xf numFmtId="4" fontId="16" fillId="0" borderId="0" xfId="0" applyNumberFormat="1" applyFont="1" applyAlignment="1" applyProtection="1">
      <alignment horizontal="left" indent="5"/>
      <protection locked="0"/>
    </xf>
    <xf numFmtId="4" fontId="15" fillId="0" borderId="0" xfId="0" applyNumberFormat="1" applyFont="1" applyAlignment="1" applyProtection="1">
      <alignment horizontal="left" indent="5"/>
      <protection locked="0"/>
    </xf>
    <xf numFmtId="0" fontId="1" fillId="0" borderId="2" xfId="0" applyFont="1"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11" fillId="0" borderId="0" xfId="0" applyFont="1" applyAlignment="1" applyProtection="1">
      <alignment horizontal="left" vertical="center" wrapText="1" indent="3"/>
      <protection locked="0"/>
    </xf>
    <xf numFmtId="0" fontId="16" fillId="0" borderId="0" xfId="0" applyFont="1" applyAlignment="1" applyProtection="1">
      <alignment horizontal="left" vertical="center" wrapText="1" indent="3"/>
      <protection locked="0"/>
    </xf>
    <xf numFmtId="0" fontId="11" fillId="0" borderId="0" xfId="0" applyFont="1" applyAlignment="1" applyProtection="1">
      <alignment horizontal="left" vertical="top" wrapText="1" indent="3"/>
      <protection locked="0"/>
    </xf>
    <xf numFmtId="0" fontId="0" fillId="0" borderId="0" xfId="0" applyAlignment="1" applyProtection="1">
      <alignment horizontal="left" vertical="top" wrapText="1" indent="3"/>
      <protection locked="0"/>
    </xf>
    <xf numFmtId="0" fontId="1" fillId="0" borderId="0" xfId="0" applyFont="1" applyProtection="1">
      <protection locked="0"/>
    </xf>
    <xf numFmtId="0" fontId="0" fillId="0" borderId="1" xfId="0" applyBorder="1" applyProtection="1">
      <protection locked="0"/>
    </xf>
    <xf numFmtId="0" fontId="11" fillId="0" borderId="6" xfId="0" applyFont="1" applyBorder="1" applyProtection="1">
      <protection locked="0"/>
    </xf>
    <xf numFmtId="0" fontId="1" fillId="0" borderId="0" xfId="0" applyFont="1" applyAlignment="1" applyProtection="1">
      <alignment horizontal="left" indent="3"/>
      <protection locked="0"/>
    </xf>
    <xf numFmtId="0" fontId="20" fillId="0" borderId="0" xfId="0" applyFont="1" applyAlignment="1" applyProtection="1">
      <alignment vertical="center" wrapText="1"/>
      <protection locked="0"/>
    </xf>
    <xf numFmtId="49" fontId="0" fillId="2" borderId="7" xfId="0" applyNumberFormat="1" applyFill="1" applyBorder="1" applyAlignment="1" applyProtection="1">
      <alignment horizontal="left" vertical="top" wrapText="1"/>
      <protection locked="0"/>
    </xf>
    <xf numFmtId="49" fontId="0" fillId="2" borderId="8" xfId="0" applyNumberFormat="1" applyFill="1" applyBorder="1" applyAlignment="1" applyProtection="1">
      <alignment horizontal="left" vertical="top" wrapText="1"/>
      <protection locked="0"/>
    </xf>
    <xf numFmtId="49" fontId="0" fillId="2" borderId="9" xfId="0" applyNumberFormat="1" applyFill="1" applyBorder="1" applyAlignment="1" applyProtection="1">
      <alignment horizontal="left" vertical="top" wrapText="1"/>
      <protection locked="0"/>
    </xf>
    <xf numFmtId="49" fontId="0" fillId="2" borderId="10" xfId="0" applyNumberFormat="1" applyFill="1" applyBorder="1" applyAlignment="1" applyProtection="1">
      <alignment horizontal="left" vertical="top" wrapText="1"/>
      <protection locked="0"/>
    </xf>
    <xf numFmtId="49" fontId="0" fillId="2" borderId="11" xfId="0" applyNumberFormat="1" applyFill="1" applyBorder="1" applyAlignment="1" applyProtection="1">
      <alignment horizontal="left" vertical="top" wrapText="1"/>
      <protection locked="0"/>
    </xf>
    <xf numFmtId="49" fontId="0" fillId="2" borderId="12" xfId="0" applyNumberFormat="1" applyFill="1" applyBorder="1" applyAlignment="1" applyProtection="1">
      <alignment horizontal="left" vertical="top" wrapText="1"/>
      <protection locked="0"/>
    </xf>
    <xf numFmtId="0" fontId="1" fillId="0" borderId="0" xfId="0" applyFont="1" applyAlignment="1" applyProtection="1">
      <alignment horizontal="left" wrapText="1" indent="3"/>
      <protection locked="0"/>
    </xf>
    <xf numFmtId="0" fontId="24" fillId="0" borderId="0" xfId="0" applyFont="1" applyAlignment="1" applyProtection="1">
      <alignment horizontal="left" indent="3"/>
      <protection locked="0"/>
    </xf>
    <xf numFmtId="0" fontId="25" fillId="0" borderId="0" xfId="0" applyFont="1" applyAlignment="1" applyProtection="1">
      <alignment horizontal="left" indent="3"/>
      <protection locked="0"/>
    </xf>
    <xf numFmtId="49" fontId="0" fillId="2" borderId="1" xfId="0" applyNumberFormat="1" applyFill="1" applyBorder="1" applyProtection="1">
      <protection locked="0"/>
    </xf>
    <xf numFmtId="0" fontId="1" fillId="0" borderId="0" xfId="0" applyFont="1" applyAlignment="1" applyProtection="1">
      <alignment horizontal="right" vertical="center"/>
      <protection locked="0"/>
    </xf>
    <xf numFmtId="0" fontId="11" fillId="0" borderId="0" xfId="0" applyFont="1" applyAlignment="1" applyProtection="1">
      <alignment horizontal="center" vertical="center"/>
      <protection locked="0"/>
    </xf>
    <xf numFmtId="0" fontId="1" fillId="0" borderId="0" xfId="0" applyFont="1" applyAlignment="1" applyProtection="1">
      <alignment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D39"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D42"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D36" noThreeD="1"/>
</file>

<file path=xl/ctrlProps/ctrlProp8.xml><?xml version="1.0" encoding="utf-8"?>
<formControlPr xmlns="http://schemas.microsoft.com/office/spreadsheetml/2009/9/main" objectType="CheckBox" fmlaLink="D37" noThreeD="1"/>
</file>

<file path=xl/ctrlProps/ctrlProp9.xml><?xml version="1.0" encoding="utf-8"?>
<formControlPr xmlns="http://schemas.microsoft.com/office/spreadsheetml/2009/9/main" objectType="CheckBox" fmlaLink="D38" noThreeD="1"/>
</file>

<file path=xl/drawings/_rels/drawing1.xml.rels><?xml version="1.0" encoding="UTF-8" standalone="yes"?>
<Relationships xmlns="http://schemas.openxmlformats.org/package/2006/relationships"><Relationship Id="rId1" Type="http://schemas.openxmlformats.org/officeDocument/2006/relationships/hyperlink" Target="https://pensions.org/calc/dues%20for%20guidance"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485775</xdr:colOff>
          <xdr:row>23</xdr:row>
          <xdr:rowOff>9525</xdr:rowOff>
        </xdr:from>
        <xdr:to>
          <xdr:col>3</xdr:col>
          <xdr:colOff>666750</xdr:colOff>
          <xdr:row>24</xdr:row>
          <xdr:rowOff>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23</xdr:row>
          <xdr:rowOff>9525</xdr:rowOff>
        </xdr:from>
        <xdr:to>
          <xdr:col>5</xdr:col>
          <xdr:colOff>161925</xdr:colOff>
          <xdr:row>24</xdr:row>
          <xdr:rowOff>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371475</xdr:colOff>
          <xdr:row>40</xdr:row>
          <xdr:rowOff>619125</xdr:rowOff>
        </xdr:from>
        <xdr:to>
          <xdr:col>0</xdr:col>
          <xdr:colOff>600075</xdr:colOff>
          <xdr:row>42</xdr:row>
          <xdr:rowOff>9525</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54</xdr:row>
          <xdr:rowOff>295275</xdr:rowOff>
        </xdr:from>
        <xdr:to>
          <xdr:col>4</xdr:col>
          <xdr:colOff>19050</xdr:colOff>
          <xdr:row>54</xdr:row>
          <xdr:rowOff>514350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56</xdr:row>
          <xdr:rowOff>9525</xdr:rowOff>
        </xdr:from>
        <xdr:to>
          <xdr:col>3</xdr:col>
          <xdr:colOff>666750</xdr:colOff>
          <xdr:row>57</xdr:row>
          <xdr:rowOff>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56</xdr:row>
          <xdr:rowOff>9525</xdr:rowOff>
        </xdr:from>
        <xdr:to>
          <xdr:col>5</xdr:col>
          <xdr:colOff>161925</xdr:colOff>
          <xdr:row>57</xdr:row>
          <xdr:rowOff>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65</xdr:row>
      <xdr:rowOff>0</xdr:rowOff>
    </xdr:from>
    <xdr:to>
      <xdr:col>5</xdr:col>
      <xdr:colOff>895350</xdr:colOff>
      <xdr:row>78</xdr:row>
      <xdr:rowOff>123825</xdr:rowOff>
    </xdr:to>
    <xdr:sp macro="" textlink="">
      <xdr:nvSpPr>
        <xdr:cNvPr id="5" name="TextBox 4">
          <a:hlinkClick xmlns:r="http://schemas.openxmlformats.org/officeDocument/2006/relationships" r:id="rId1"/>
          <a:extLst>
            <a:ext uri="{FF2B5EF4-FFF2-40B4-BE49-F238E27FC236}">
              <a16:creationId xmlns:a16="http://schemas.microsoft.com/office/drawing/2014/main" id="{CF089378-E33B-E123-1B42-F55DA6B44202}"/>
            </a:ext>
          </a:extLst>
        </xdr:cNvPr>
        <xdr:cNvSpPr txBox="1"/>
      </xdr:nvSpPr>
      <xdr:spPr>
        <a:xfrm>
          <a:off x="0" y="16573500"/>
          <a:ext cx="7096125" cy="260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400"/>
            </a:spcAft>
          </a:pPr>
          <a:r>
            <a:rPr lang="en-US" sz="1000" b="0" i="0" u="none" strike="noStrike" baseline="0">
              <a:solidFill>
                <a:schemeClr val="dk1"/>
              </a:solidFill>
              <a:latin typeface="Times New Roman" panose="02020603050405020304" pitchFamily="18" charset="0"/>
              <a:ea typeface="+mn-ea"/>
              <a:cs typeface="Times New Roman" panose="02020603050405020304" pitchFamily="18" charset="0"/>
            </a:rPr>
            <a:t>1. All allowances (if not under a direct reimbursement plan for travel, meals, books or other expenses) must be included as part of “effective salary” and will be taxed and included in all calculations of pension dues. This would include SECA amounts </a:t>
          </a:r>
          <a:r>
            <a:rPr lang="en-US" sz="1000" b="0" i="1" u="none" strike="noStrike" baseline="0">
              <a:solidFill>
                <a:schemeClr val="dk1"/>
              </a:solidFill>
              <a:latin typeface="Times New Roman" panose="02020603050405020304" pitchFamily="18" charset="0"/>
              <a:ea typeface="+mn-ea"/>
              <a:cs typeface="Times New Roman" panose="02020603050405020304" pitchFamily="18" charset="0"/>
            </a:rPr>
            <a:t>in excess of </a:t>
          </a:r>
          <a:r>
            <a:rPr lang="en-US" sz="1000" b="0" i="0" u="none" strike="noStrike" baseline="0">
              <a:solidFill>
                <a:schemeClr val="dk1"/>
              </a:solidFill>
              <a:latin typeface="Times New Roman" panose="02020603050405020304" pitchFamily="18" charset="0"/>
              <a:ea typeface="+mn-ea"/>
              <a:cs typeface="Times New Roman" panose="02020603050405020304" pitchFamily="18" charset="0"/>
            </a:rPr>
            <a:t>the 50% employer contribution. See </a:t>
          </a:r>
          <a:r>
            <a:rPr lang="en-US" sz="1000" b="0" i="0" u="none" strike="noStrike" baseline="0">
              <a:solidFill>
                <a:schemeClr val="accent1"/>
              </a:solidFill>
              <a:latin typeface="Times New Roman" panose="02020603050405020304" pitchFamily="18" charset="0"/>
              <a:ea typeface="+mn-ea"/>
              <a:cs typeface="Times New Roman" panose="02020603050405020304" pitchFamily="18" charset="0"/>
            </a:rPr>
            <a:t>https://pensions.org/calc/dues </a:t>
          </a:r>
          <a:r>
            <a:rPr lang="en-US" sz="1000" b="0" i="0" u="none" strike="noStrike" baseline="0">
              <a:solidFill>
                <a:schemeClr val="dk1"/>
              </a:solidFill>
              <a:latin typeface="Times New Roman" panose="02020603050405020304" pitchFamily="18" charset="0"/>
              <a:ea typeface="+mn-ea"/>
              <a:cs typeface="Times New Roman" panose="02020603050405020304" pitchFamily="18" charset="0"/>
            </a:rPr>
            <a:t>for guidance.</a:t>
          </a:r>
        </a:p>
        <a:p>
          <a:pPr>
            <a:spcAft>
              <a:spcPts val="400"/>
            </a:spcAft>
          </a:pPr>
          <a:r>
            <a:rPr lang="en-US" sz="1000" b="0" i="0" u="none" strike="noStrike" baseline="0">
              <a:solidFill>
                <a:schemeClr val="dk1"/>
              </a:solidFill>
              <a:latin typeface="Times New Roman" panose="02020603050405020304" pitchFamily="18" charset="0"/>
              <a:ea typeface="+mn-ea"/>
              <a:cs typeface="Times New Roman" panose="02020603050405020304" pitchFamily="18" charset="0"/>
            </a:rPr>
            <a:t>2. Utilities are in addition to cash salary and are to be based on actual costs from the previous year and may be included in the 30% manse amount.</a:t>
          </a:r>
        </a:p>
        <a:p>
          <a:pPr>
            <a:spcAft>
              <a:spcPts val="400"/>
            </a:spcAft>
          </a:pPr>
          <a:r>
            <a:rPr lang="en-US" sz="1000" b="0" i="0" u="none" strike="noStrike" baseline="0">
              <a:solidFill>
                <a:schemeClr val="dk1"/>
              </a:solidFill>
              <a:latin typeface="Times New Roman" panose="02020603050405020304" pitchFamily="18" charset="0"/>
              <a:ea typeface="+mn-ea"/>
              <a:cs typeface="Times New Roman" panose="02020603050405020304" pitchFamily="18" charset="0"/>
            </a:rPr>
            <a:t>3. Some churches provide coverage for part or all of the first 2% or 3% medical deduction (depending whether in or out of Network).</a:t>
          </a:r>
        </a:p>
        <a:p>
          <a:pPr>
            <a:spcAft>
              <a:spcPts val="400"/>
            </a:spcAft>
          </a:pPr>
          <a:r>
            <a:rPr lang="en-US" sz="1000" b="0" i="0" u="none" strike="noStrike" baseline="0">
              <a:solidFill>
                <a:schemeClr val="dk1"/>
              </a:solidFill>
              <a:latin typeface="Times New Roman" panose="02020603050405020304" pitchFamily="18" charset="0"/>
              <a:ea typeface="+mn-ea"/>
              <a:cs typeface="Times New Roman" panose="02020603050405020304" pitchFamily="18" charset="0"/>
            </a:rPr>
            <a:t>4. Where there is </a:t>
          </a:r>
          <a:r>
            <a:rPr lang="en-US" sz="1000" b="0" i="1" u="none" strike="noStrike" baseline="0">
              <a:solidFill>
                <a:schemeClr val="dk1"/>
              </a:solidFill>
              <a:latin typeface="Times New Roman" panose="02020603050405020304" pitchFamily="18" charset="0"/>
              <a:ea typeface="+mn-ea"/>
              <a:cs typeface="Times New Roman" panose="02020603050405020304" pitchFamily="18" charset="0"/>
            </a:rPr>
            <a:t>no </a:t>
          </a:r>
          <a:r>
            <a:rPr lang="en-US" sz="1000" b="0" i="0" u="none" strike="noStrike" baseline="0">
              <a:solidFill>
                <a:schemeClr val="dk1"/>
              </a:solidFill>
              <a:latin typeface="Times New Roman" panose="02020603050405020304" pitchFamily="18" charset="0"/>
              <a:ea typeface="+mn-ea"/>
              <a:cs typeface="Times New Roman" panose="02020603050405020304" pitchFamily="18" charset="0"/>
            </a:rPr>
            <a:t>manse, the Session should approve the division of salary and housing before January 1, and record it in the session minutes.</a:t>
          </a:r>
        </a:p>
        <a:p>
          <a:pPr>
            <a:spcAft>
              <a:spcPts val="400"/>
            </a:spcAft>
          </a:pPr>
          <a:r>
            <a:rPr lang="en-US" sz="1000" b="0" i="0" u="none" strike="noStrike" baseline="0">
              <a:solidFill>
                <a:schemeClr val="dk1"/>
              </a:solidFill>
              <a:latin typeface="Times New Roman" panose="02020603050405020304" pitchFamily="18" charset="0"/>
              <a:ea typeface="+mn-ea"/>
              <a:cs typeface="Times New Roman" panose="02020603050405020304" pitchFamily="18" charset="0"/>
            </a:rPr>
            <a:t>5. Terms of Call are established annually by Presbytery at the recommendation of the Committee on Ministry. The Book of Order specifies in G-2.0804 that “The terms of the call shall always meet or exceed any minimum requirement of the presbytery in effect when the call is made…The call shall include participation in the benefits plan of the Presbyterian Church (USA) including both pension and medical coverage, or any successor plan approved by the General Assembly.”</a:t>
          </a:r>
        </a:p>
        <a:p>
          <a:pPr>
            <a:spcAft>
              <a:spcPts val="400"/>
            </a:spcAft>
          </a:pPr>
          <a:r>
            <a:rPr lang="en-US" sz="1000" b="0" i="0" u="none" strike="noStrike" baseline="0">
              <a:solidFill>
                <a:schemeClr val="dk1"/>
              </a:solidFill>
              <a:latin typeface="Times New Roman" panose="02020603050405020304" pitchFamily="18" charset="0"/>
              <a:ea typeface="+mn-ea"/>
              <a:cs typeface="Times New Roman" panose="02020603050405020304" pitchFamily="18" charset="0"/>
            </a:rPr>
            <a:t>6. All reimbursements must be paid only as actual expenses are incurred.</a:t>
          </a:r>
        </a:p>
        <a:p>
          <a:pPr>
            <a:spcAft>
              <a:spcPts val="400"/>
            </a:spcAft>
          </a:pPr>
          <a:r>
            <a:rPr lang="en-US" sz="1000" b="0" i="0" u="none" strike="noStrike" baseline="0">
              <a:solidFill>
                <a:schemeClr val="dk1"/>
              </a:solidFill>
              <a:latin typeface="Times New Roman" panose="02020603050405020304" pitchFamily="18" charset="0"/>
              <a:ea typeface="+mn-ea"/>
              <a:cs typeface="Times New Roman" panose="02020603050405020304" pitchFamily="18" charset="0"/>
            </a:rPr>
            <a:t>7. Family Medical Leave is defined as: a) Leave to accommodate the birth, foster placement, or adoption of a child; b) Leave to provide care to an ill or disabled family member, or c) Leave to heal following a loss or tragic event.</a:t>
          </a:r>
        </a:p>
        <a:p>
          <a:endParaRPr 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390525</xdr:colOff>
          <xdr:row>35</xdr:row>
          <xdr:rowOff>47625</xdr:rowOff>
        </xdr:from>
        <xdr:to>
          <xdr:col>1</xdr:col>
          <xdr:colOff>561975</xdr:colOff>
          <xdr:row>35</xdr:row>
          <xdr:rowOff>219075</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36</xdr:row>
          <xdr:rowOff>47625</xdr:rowOff>
        </xdr:from>
        <xdr:to>
          <xdr:col>1</xdr:col>
          <xdr:colOff>561975</xdr:colOff>
          <xdr:row>36</xdr:row>
          <xdr:rowOff>219075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37</xdr:row>
          <xdr:rowOff>47625</xdr:rowOff>
        </xdr:from>
        <xdr:to>
          <xdr:col>1</xdr:col>
          <xdr:colOff>561975</xdr:colOff>
          <xdr:row>37</xdr:row>
          <xdr:rowOff>219075</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38</xdr:row>
          <xdr:rowOff>47625</xdr:rowOff>
        </xdr:from>
        <xdr:to>
          <xdr:col>1</xdr:col>
          <xdr:colOff>561975</xdr:colOff>
          <xdr:row>38</xdr:row>
          <xdr:rowOff>219075</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6</xdr:row>
          <xdr:rowOff>66675</xdr:rowOff>
        </xdr:from>
        <xdr:to>
          <xdr:col>0</xdr:col>
          <xdr:colOff>438150</xdr:colOff>
          <xdr:row>6</xdr:row>
          <xdr:rowOff>276225</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7</xdr:row>
          <xdr:rowOff>38100</xdr:rowOff>
        </xdr:from>
        <xdr:to>
          <xdr:col>0</xdr:col>
          <xdr:colOff>428625</xdr:colOff>
          <xdr:row>7</xdr:row>
          <xdr:rowOff>247650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pensions.org/calc/totalSalary"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7D78A-9752-46FF-B6EE-CD06203D9D36}">
  <sheetPr codeName="Sheet1"/>
  <dimension ref="A2:H87"/>
  <sheetViews>
    <sheetView showGridLines="0" tabSelected="1" workbookViewId="0">
      <selection activeCell="F13" sqref="F13"/>
    </sheetView>
  </sheetViews>
  <sheetFormatPr defaultRowHeight="15" x14ac:dyDescent="0.25"/>
  <cols>
    <col min="1" max="1" width="9.140625" style="2"/>
    <col min="2" max="2" width="9.140625" style="2" customWidth="1"/>
    <col min="3" max="3" width="56.85546875" style="2" customWidth="1"/>
    <col min="4" max="4" width="15.28515625" style="3" customWidth="1"/>
    <col min="5" max="5" width="2.5703125" style="2" customWidth="1"/>
    <col min="6" max="6" width="14.7109375" style="4" customWidth="1"/>
    <col min="7" max="16384" width="9.140625" style="2"/>
  </cols>
  <sheetData>
    <row r="2" spans="1:8" ht="16.5" thickBot="1" x14ac:dyDescent="0.3">
      <c r="A2" s="1" t="s">
        <v>0</v>
      </c>
      <c r="B2" s="1"/>
      <c r="C2" s="16" t="s">
        <v>1</v>
      </c>
      <c r="D2" s="64"/>
      <c r="E2" s="64"/>
      <c r="F2" s="64"/>
    </row>
    <row r="3" spans="1:8" ht="8.25" customHeight="1" x14ac:dyDescent="0.25"/>
    <row r="4" spans="1:8" ht="21.75" customHeight="1" x14ac:dyDescent="0.25">
      <c r="A4" s="60" t="s">
        <v>2</v>
      </c>
      <c r="B4" s="61"/>
      <c r="C4" s="61"/>
      <c r="D4" s="61"/>
      <c r="E4" s="61"/>
      <c r="F4" s="61"/>
    </row>
    <row r="5" spans="1:8" ht="23.25" customHeight="1" x14ac:dyDescent="0.25">
      <c r="A5" s="62" t="s">
        <v>3</v>
      </c>
      <c r="B5" s="62"/>
      <c r="C5" s="62"/>
      <c r="D5" s="62"/>
      <c r="E5" s="62"/>
      <c r="F5" s="62"/>
    </row>
    <row r="6" spans="1:8" ht="23.25" customHeight="1" x14ac:dyDescent="0.25">
      <c r="A6" s="60" t="s">
        <v>47</v>
      </c>
      <c r="B6" s="60"/>
      <c r="D6" s="46"/>
      <c r="E6" s="46"/>
      <c r="F6" s="46"/>
    </row>
    <row r="7" spans="1:8" ht="23.25" customHeight="1" x14ac:dyDescent="0.25">
      <c r="A7" s="26"/>
      <c r="B7" s="18" t="s">
        <v>48</v>
      </c>
      <c r="C7" s="18"/>
      <c r="D7" s="46"/>
      <c r="E7" s="46"/>
      <c r="F7" s="46"/>
    </row>
    <row r="8" spans="1:8" ht="23.25" customHeight="1" x14ac:dyDescent="0.25">
      <c r="A8" s="26"/>
      <c r="B8" s="18" t="s">
        <v>49</v>
      </c>
      <c r="C8" s="18"/>
      <c r="D8" s="46"/>
      <c r="E8" s="46"/>
      <c r="F8" s="46"/>
    </row>
    <row r="9" spans="1:8" ht="17.25" customHeight="1" x14ac:dyDescent="0.25">
      <c r="A9" s="65" t="s">
        <v>50</v>
      </c>
      <c r="B9" s="65"/>
      <c r="C9" s="47" t="s">
        <v>51</v>
      </c>
      <c r="D9" s="48"/>
      <c r="E9" s="48"/>
      <c r="F9" s="2"/>
    </row>
    <row r="10" spans="1:8" ht="9.75" customHeight="1" thickBot="1" x14ac:dyDescent="0.3">
      <c r="A10" s="63"/>
      <c r="B10" s="63"/>
      <c r="C10" s="63"/>
      <c r="D10" s="63"/>
      <c r="E10" s="63"/>
      <c r="F10" s="63"/>
    </row>
    <row r="11" spans="1:8" ht="58.5" customHeight="1" thickBot="1" x14ac:dyDescent="0.3">
      <c r="A11" s="49" t="s">
        <v>4</v>
      </c>
      <c r="B11" s="50"/>
      <c r="C11" s="50"/>
      <c r="D11" s="50"/>
      <c r="E11" s="50"/>
      <c r="F11" s="51"/>
      <c r="H11" s="5"/>
    </row>
    <row r="12" spans="1:8" ht="22.5" customHeight="1" x14ac:dyDescent="0.25">
      <c r="A12" s="52"/>
      <c r="B12" s="52"/>
      <c r="C12" s="52"/>
      <c r="D12" s="6">
        <v>2024</v>
      </c>
      <c r="E12" s="7"/>
      <c r="F12" s="8">
        <v>2025</v>
      </c>
      <c r="H12" s="5"/>
    </row>
    <row r="13" spans="1:8" ht="15.75" x14ac:dyDescent="0.25">
      <c r="A13" s="58" t="s">
        <v>5</v>
      </c>
      <c r="B13" s="58"/>
      <c r="C13" s="58"/>
      <c r="D13" s="19"/>
      <c r="E13" s="9"/>
      <c r="F13" s="21"/>
    </row>
    <row r="14" spans="1:8" ht="36" customHeight="1" x14ac:dyDescent="0.25">
      <c r="A14" s="59" t="s">
        <v>6</v>
      </c>
      <c r="B14" s="58"/>
      <c r="C14" s="58"/>
      <c r="D14" s="20"/>
      <c r="E14" s="9"/>
      <c r="F14" s="21"/>
    </row>
    <row r="15" spans="1:8" ht="18" x14ac:dyDescent="0.25">
      <c r="A15" s="58" t="s">
        <v>7</v>
      </c>
      <c r="B15" s="58"/>
      <c r="C15" s="58"/>
      <c r="D15" s="45"/>
      <c r="E15" s="9"/>
    </row>
    <row r="16" spans="1:8" ht="20.100000000000001" customHeight="1" x14ac:dyDescent="0.25">
      <c r="A16" s="57" t="s">
        <v>8</v>
      </c>
      <c r="B16" s="57"/>
      <c r="C16" s="57"/>
      <c r="D16" s="20"/>
      <c r="E16" s="10"/>
      <c r="F16" s="21"/>
    </row>
    <row r="17" spans="1:6" ht="20.100000000000001" customHeight="1" x14ac:dyDescent="0.25">
      <c r="A17" s="57" t="s">
        <v>9</v>
      </c>
      <c r="B17" s="57"/>
      <c r="C17" s="57"/>
      <c r="D17" s="20"/>
      <c r="E17" s="10"/>
      <c r="F17" s="21"/>
    </row>
    <row r="18" spans="1:6" ht="20.100000000000001" customHeight="1" x14ac:dyDescent="0.25">
      <c r="A18" s="57" t="s">
        <v>10</v>
      </c>
      <c r="B18" s="57"/>
      <c r="C18" s="57"/>
      <c r="D18" s="20"/>
      <c r="E18" s="10"/>
      <c r="F18" s="21"/>
    </row>
    <row r="19" spans="1:6" ht="20.100000000000001" customHeight="1" x14ac:dyDescent="0.25">
      <c r="A19" s="57" t="s">
        <v>11</v>
      </c>
      <c r="B19" s="57"/>
      <c r="C19" s="57"/>
      <c r="D19" s="20"/>
      <c r="E19" s="10"/>
      <c r="F19" s="21"/>
    </row>
    <row r="20" spans="1:6" ht="20.100000000000001" customHeight="1" x14ac:dyDescent="0.25">
      <c r="A20" s="57" t="s">
        <v>12</v>
      </c>
      <c r="B20" s="57"/>
      <c r="C20" s="57"/>
      <c r="D20" s="20"/>
      <c r="E20" s="10"/>
      <c r="F20" s="22"/>
    </row>
    <row r="21" spans="1:6" ht="20.100000000000001" customHeight="1" x14ac:dyDescent="0.25">
      <c r="A21" s="53" t="s">
        <v>13</v>
      </c>
      <c r="B21" s="53"/>
      <c r="C21" s="53"/>
      <c r="D21" s="33">
        <f>SUM($D$13:$D$20)</f>
        <v>0</v>
      </c>
      <c r="E21" s="39"/>
      <c r="F21" s="33">
        <f>SUM($F$13:$F$20)</f>
        <v>0</v>
      </c>
    </row>
    <row r="22" spans="1:6" ht="42.75" customHeight="1" x14ac:dyDescent="0.25">
      <c r="A22" s="54" t="s">
        <v>14</v>
      </c>
      <c r="B22" s="55"/>
      <c r="C22" s="55"/>
      <c r="D22" s="23"/>
      <c r="E22" s="3"/>
      <c r="F22" s="21"/>
    </row>
    <row r="23" spans="1:6" ht="8.25" customHeight="1" x14ac:dyDescent="0.25">
      <c r="A23" s="56"/>
      <c r="B23" s="56"/>
      <c r="C23" s="56"/>
      <c r="D23" s="11"/>
      <c r="E23" s="12"/>
    </row>
    <row r="24" spans="1:6" x14ac:dyDescent="0.25">
      <c r="A24" s="55" t="s">
        <v>15</v>
      </c>
      <c r="B24" s="55"/>
      <c r="C24" s="55"/>
      <c r="D24" s="25" t="s">
        <v>16</v>
      </c>
      <c r="E24" s="26"/>
      <c r="F24" s="27" t="s">
        <v>17</v>
      </c>
    </row>
    <row r="25" spans="1:6" ht="9" customHeight="1" x14ac:dyDescent="0.25">
      <c r="A25" s="38"/>
      <c r="B25" s="38"/>
      <c r="C25" s="38"/>
      <c r="D25" s="40"/>
    </row>
    <row r="26" spans="1:6" x14ac:dyDescent="0.25">
      <c r="A26" s="73" t="s">
        <v>18</v>
      </c>
      <c r="B26" s="74"/>
      <c r="C26" s="74"/>
      <c r="D26" s="34">
        <f>SUM($D$21+$D$22)</f>
        <v>0</v>
      </c>
      <c r="E26" s="41"/>
      <c r="F26" s="34">
        <f>SUM($F$21+$F$22)</f>
        <v>0</v>
      </c>
    </row>
    <row r="27" spans="1:6" ht="15.75" thickBot="1" x14ac:dyDescent="0.3">
      <c r="A27" s="38"/>
      <c r="B27" s="38"/>
      <c r="C27" s="38"/>
    </row>
    <row r="28" spans="1:6" ht="33" customHeight="1" thickBot="1" x14ac:dyDescent="0.3">
      <c r="A28" s="75" t="s">
        <v>19</v>
      </c>
      <c r="B28" s="76"/>
      <c r="C28" s="76"/>
      <c r="D28" s="76"/>
      <c r="E28" s="76"/>
      <c r="F28" s="77"/>
    </row>
    <row r="29" spans="1:6" ht="11.25" customHeight="1" x14ac:dyDescent="0.25">
      <c r="A29" s="63"/>
      <c r="B29" s="63"/>
      <c r="C29" s="63"/>
      <c r="D29" s="63"/>
      <c r="E29" s="63"/>
      <c r="F29" s="63"/>
    </row>
    <row r="30" spans="1:6" ht="74.25" customHeight="1" x14ac:dyDescent="0.25">
      <c r="A30" s="66" t="s">
        <v>20</v>
      </c>
      <c r="B30" s="67"/>
      <c r="C30" s="67"/>
      <c r="D30" s="24">
        <v>0</v>
      </c>
      <c r="F30" s="24">
        <v>0</v>
      </c>
    </row>
    <row r="32" spans="1:6" ht="19.5" customHeight="1" x14ac:dyDescent="0.25">
      <c r="A32" s="68" t="s">
        <v>21</v>
      </c>
      <c r="B32" s="69"/>
      <c r="C32" s="69"/>
    </row>
    <row r="33" spans="1:6" ht="19.5" customHeight="1" x14ac:dyDescent="0.25">
      <c r="A33" s="70" t="s">
        <v>22</v>
      </c>
      <c r="B33" s="71"/>
      <c r="C33" s="71"/>
    </row>
    <row r="34" spans="1:6" ht="33.75" customHeight="1" x14ac:dyDescent="0.25">
      <c r="A34" s="78" t="s">
        <v>23</v>
      </c>
      <c r="B34" s="79"/>
      <c r="C34" s="79"/>
    </row>
    <row r="35" spans="1:6" x14ac:dyDescent="0.25">
      <c r="B35" s="72" t="s">
        <v>24</v>
      </c>
      <c r="C35" s="72"/>
    </row>
    <row r="36" spans="1:6" ht="18" customHeight="1" x14ac:dyDescent="0.25">
      <c r="B36" s="28"/>
      <c r="C36" s="18" t="s">
        <v>25</v>
      </c>
      <c r="D36" s="17" t="b">
        <v>0</v>
      </c>
      <c r="F36" s="35">
        <f>IF($D$36=TRUE, $F$26*0.26,0)</f>
        <v>0</v>
      </c>
    </row>
    <row r="37" spans="1:6" ht="18" customHeight="1" x14ac:dyDescent="0.25">
      <c r="B37" s="28"/>
      <c r="C37" s="3" t="s">
        <v>26</v>
      </c>
      <c r="D37" s="17" t="b">
        <v>0</v>
      </c>
      <c r="F37" s="36">
        <f>IF($D$37=TRUE, $F$26*0.26+11000,0)</f>
        <v>0</v>
      </c>
    </row>
    <row r="38" spans="1:6" ht="18" customHeight="1" x14ac:dyDescent="0.25">
      <c r="B38" s="28"/>
      <c r="C38" s="3" t="s">
        <v>27</v>
      </c>
      <c r="D38" s="17" t="b">
        <v>0</v>
      </c>
      <c r="F38" s="36">
        <f>IF($D$38=TRUE, $F$26*0.26+8950,0)</f>
        <v>0</v>
      </c>
    </row>
    <row r="39" spans="1:6" ht="18" customHeight="1" x14ac:dyDescent="0.25">
      <c r="B39" s="28"/>
      <c r="C39" s="3" t="s">
        <v>28</v>
      </c>
      <c r="D39" s="17" t="b">
        <v>0</v>
      </c>
      <c r="F39" s="36">
        <f>IF($D$39=TRUE, $F$26*0.26+20600,0)</f>
        <v>0</v>
      </c>
    </row>
    <row r="40" spans="1:6" ht="10.5" customHeight="1" x14ac:dyDescent="0.25">
      <c r="A40" s="63"/>
      <c r="B40" s="63"/>
      <c r="C40" s="63"/>
      <c r="D40" s="17"/>
    </row>
    <row r="41" spans="1:6" ht="49.5" customHeight="1" x14ac:dyDescent="0.25">
      <c r="A41" s="80" t="s">
        <v>29</v>
      </c>
      <c r="B41" s="81"/>
      <c r="C41" s="81"/>
    </row>
    <row r="42" spans="1:6" x14ac:dyDescent="0.25">
      <c r="A42" s="29"/>
      <c r="B42" s="72" t="s">
        <v>30</v>
      </c>
      <c r="C42" s="72"/>
      <c r="D42" s="42" t="b">
        <v>0</v>
      </c>
      <c r="F42" s="37">
        <f>IF(D42=TRUE, F26*0.43,0)</f>
        <v>0</v>
      </c>
    </row>
    <row r="43" spans="1:6" ht="9" customHeight="1" x14ac:dyDescent="0.25"/>
    <row r="44" spans="1:6" x14ac:dyDescent="0.25">
      <c r="A44" s="78" t="s">
        <v>31</v>
      </c>
      <c r="B44" s="78"/>
      <c r="C44" s="78"/>
    </row>
    <row r="45" spans="1:6" x14ac:dyDescent="0.25">
      <c r="A45" s="78"/>
      <c r="B45" s="78"/>
      <c r="C45" s="78"/>
    </row>
    <row r="46" spans="1:6" ht="8.25" customHeight="1" x14ac:dyDescent="0.25"/>
    <row r="47" spans="1:6" x14ac:dyDescent="0.25">
      <c r="B47" s="82" t="s">
        <v>32</v>
      </c>
      <c r="C47" s="82"/>
      <c r="F47" s="21">
        <v>0</v>
      </c>
    </row>
    <row r="48" spans="1:6" ht="4.5" customHeight="1" x14ac:dyDescent="0.25">
      <c r="A48" s="83"/>
      <c r="B48" s="83"/>
      <c r="C48" s="83"/>
    </row>
    <row r="49" spans="1:7" ht="17.25" x14ac:dyDescent="0.25">
      <c r="A49" s="84" t="s">
        <v>33</v>
      </c>
      <c r="B49" s="84"/>
      <c r="C49" s="84"/>
    </row>
    <row r="50" spans="1:7" x14ac:dyDescent="0.25">
      <c r="A50" s="85" t="s">
        <v>34</v>
      </c>
      <c r="B50" s="85"/>
      <c r="C50" s="85"/>
      <c r="F50" s="21">
        <v>0</v>
      </c>
    </row>
    <row r="51" spans="1:7" ht="33.75" customHeight="1" x14ac:dyDescent="0.25">
      <c r="A51" s="93" t="s">
        <v>35</v>
      </c>
      <c r="B51" s="93"/>
      <c r="C51" s="93"/>
      <c r="F51" s="30">
        <v>0</v>
      </c>
    </row>
    <row r="52" spans="1:7" ht="21" customHeight="1" x14ac:dyDescent="0.25">
      <c r="A52" s="94" t="s">
        <v>36</v>
      </c>
      <c r="B52" s="95"/>
      <c r="C52" s="43"/>
      <c r="F52" s="31">
        <v>0</v>
      </c>
    </row>
    <row r="53" spans="1:7" ht="7.5" customHeight="1" x14ac:dyDescent="0.25">
      <c r="A53" s="85"/>
      <c r="B53" s="85"/>
      <c r="C53" s="85"/>
    </row>
    <row r="54" spans="1:7" x14ac:dyDescent="0.25">
      <c r="A54" s="72" t="s">
        <v>37</v>
      </c>
      <c r="B54" s="72"/>
      <c r="C54" s="72"/>
    </row>
    <row r="55" spans="1:7" ht="62.25" customHeight="1" x14ac:dyDescent="0.25">
      <c r="A55" s="86" t="s">
        <v>38</v>
      </c>
      <c r="B55" s="86"/>
      <c r="C55" s="86"/>
      <c r="D55" s="32"/>
      <c r="F55" s="14" t="s">
        <v>39</v>
      </c>
      <c r="G55" s="15"/>
    </row>
    <row r="56" spans="1:7" ht="13.5" customHeight="1" x14ac:dyDescent="0.25">
      <c r="A56" s="44"/>
      <c r="B56" s="44"/>
      <c r="C56" s="44"/>
      <c r="F56" s="14"/>
      <c r="G56" s="15"/>
    </row>
    <row r="57" spans="1:7" x14ac:dyDescent="0.25">
      <c r="A57" s="72" t="s">
        <v>40</v>
      </c>
      <c r="B57" s="63"/>
      <c r="C57" s="63"/>
      <c r="D57" s="25" t="s">
        <v>16</v>
      </c>
      <c r="E57" s="13"/>
      <c r="F57" s="27" t="s">
        <v>17</v>
      </c>
    </row>
    <row r="58" spans="1:7" x14ac:dyDescent="0.25">
      <c r="B58" s="69" t="s">
        <v>41</v>
      </c>
      <c r="C58" s="69"/>
    </row>
    <row r="59" spans="1:7" x14ac:dyDescent="0.25">
      <c r="B59" s="87"/>
      <c r="C59" s="88"/>
    </row>
    <row r="60" spans="1:7" x14ac:dyDescent="0.25">
      <c r="B60" s="89"/>
      <c r="C60" s="90"/>
    </row>
    <row r="61" spans="1:7" x14ac:dyDescent="0.25">
      <c r="B61" s="89"/>
      <c r="C61" s="90"/>
    </row>
    <row r="62" spans="1:7" x14ac:dyDescent="0.25">
      <c r="B62" s="89"/>
      <c r="C62" s="90"/>
    </row>
    <row r="63" spans="1:7" x14ac:dyDescent="0.25">
      <c r="B63" s="91"/>
      <c r="C63" s="92"/>
    </row>
    <row r="64" spans="1:7" ht="8.25" customHeight="1" x14ac:dyDescent="0.25"/>
    <row r="65" spans="1:6" x14ac:dyDescent="0.25">
      <c r="A65" s="98" t="s">
        <v>42</v>
      </c>
      <c r="B65" s="98"/>
      <c r="C65" s="98"/>
      <c r="D65" s="98"/>
      <c r="E65" s="98"/>
      <c r="F65" s="98"/>
    </row>
    <row r="81" spans="1:6" x14ac:dyDescent="0.25">
      <c r="A81" s="82" t="s">
        <v>43</v>
      </c>
      <c r="B81" s="82"/>
      <c r="C81" s="96"/>
      <c r="D81" s="96"/>
      <c r="E81" s="96"/>
      <c r="F81" s="96"/>
    </row>
    <row r="82" spans="1:6" x14ac:dyDescent="0.25">
      <c r="A82" s="3"/>
      <c r="B82" s="3"/>
    </row>
    <row r="83" spans="1:6" ht="47.25" customHeight="1" x14ac:dyDescent="0.25">
      <c r="A83" s="99" t="s">
        <v>44</v>
      </c>
      <c r="B83" s="99"/>
      <c r="C83" s="96"/>
      <c r="D83" s="96"/>
      <c r="E83" s="96"/>
      <c r="F83" s="96"/>
    </row>
    <row r="84" spans="1:6" x14ac:dyDescent="0.25">
      <c r="A84" s="3"/>
      <c r="B84" s="3"/>
    </row>
    <row r="85" spans="1:6" x14ac:dyDescent="0.25">
      <c r="A85" s="3" t="s">
        <v>45</v>
      </c>
      <c r="B85" s="3"/>
      <c r="C85" s="96"/>
      <c r="D85" s="96"/>
      <c r="E85" s="96"/>
      <c r="F85" s="96"/>
    </row>
    <row r="87" spans="1:6" x14ac:dyDescent="0.25">
      <c r="D87" s="97" t="s">
        <v>46</v>
      </c>
      <c r="E87" s="97"/>
      <c r="F87" s="97"/>
    </row>
  </sheetData>
  <sheetProtection algorithmName="SHA-512" hashValue="Znmx6OEEtYRBGl8qO+VE8733na8yF1zB+uId3xXxDu/Oh8DpCwjVBTlAcm+0o3fsTEauHRub2knt+rpaFM2shA==" saltValue="/SNFbDyTmawa2W2Lx1K37A==" spinCount="100000" sheet="1" objects="1" scenarios="1"/>
  <mergeCells count="51">
    <mergeCell ref="C85:F85"/>
    <mergeCell ref="D87:F87"/>
    <mergeCell ref="A65:F65"/>
    <mergeCell ref="A81:B81"/>
    <mergeCell ref="A83:B83"/>
    <mergeCell ref="C81:F81"/>
    <mergeCell ref="C83:F83"/>
    <mergeCell ref="A57:C57"/>
    <mergeCell ref="B58:C58"/>
    <mergeCell ref="B59:C63"/>
    <mergeCell ref="A51:C51"/>
    <mergeCell ref="A53:C53"/>
    <mergeCell ref="A52:B52"/>
    <mergeCell ref="A54:C54"/>
    <mergeCell ref="B47:C47"/>
    <mergeCell ref="A48:C48"/>
    <mergeCell ref="A49:C49"/>
    <mergeCell ref="A50:C50"/>
    <mergeCell ref="A55:C55"/>
    <mergeCell ref="B42:C42"/>
    <mergeCell ref="A34:C34"/>
    <mergeCell ref="A41:C41"/>
    <mergeCell ref="A40:C40"/>
    <mergeCell ref="A44:C45"/>
    <mergeCell ref="A30:C30"/>
    <mergeCell ref="A32:C32"/>
    <mergeCell ref="A33:C33"/>
    <mergeCell ref="B35:C35"/>
    <mergeCell ref="A24:C24"/>
    <mergeCell ref="A26:C26"/>
    <mergeCell ref="A28:F28"/>
    <mergeCell ref="A29:F29"/>
    <mergeCell ref="A4:F4"/>
    <mergeCell ref="A5:F5"/>
    <mergeCell ref="A10:F10"/>
    <mergeCell ref="D2:F2"/>
    <mergeCell ref="A6:B6"/>
    <mergeCell ref="A9:B9"/>
    <mergeCell ref="A11:F11"/>
    <mergeCell ref="A12:C12"/>
    <mergeCell ref="A21:C21"/>
    <mergeCell ref="A22:C22"/>
    <mergeCell ref="A23:C23"/>
    <mergeCell ref="A17:C17"/>
    <mergeCell ref="A13:C13"/>
    <mergeCell ref="A14:C14"/>
    <mergeCell ref="A15:C15"/>
    <mergeCell ref="A16:C16"/>
    <mergeCell ref="A18:C18"/>
    <mergeCell ref="A19:C19"/>
    <mergeCell ref="A20:C20"/>
  </mergeCells>
  <hyperlinks>
    <hyperlink ref="A11:F11" r:id="rId1" display="COMPUTATION OF EFFECTIVE SALARY (Note: the easiest way to calculate accurate dues is to use the Board or Pensions Dues Calculator at https://www.pensions.org/calc/totalSalary. Enter amounts in the fields provided, choose “Calculate,” and the total will be shown at the bottom of the page. Hover over the   &quot;?&quot; to the right of each field for guidance on what/what not to enter." xr:uid="{89C7EB90-938F-4D7F-AE3C-A98D9AA80655}"/>
  </hyperlinks>
  <pageMargins left="0.3" right="0.2" top="0.25" bottom="0.25" header="0.3" footer="0.3"/>
  <pageSetup scale="93" orientation="portrait" horizontalDpi="0"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1275" r:id="rId5" name="Check Box 251">
              <controlPr defaultSize="0" autoFill="0" autoLine="0" autoPict="0">
                <anchor moveWithCells="1">
                  <from>
                    <xdr:col>3</xdr:col>
                    <xdr:colOff>485775</xdr:colOff>
                    <xdr:row>23</xdr:row>
                    <xdr:rowOff>9525</xdr:rowOff>
                  </from>
                  <to>
                    <xdr:col>3</xdr:col>
                    <xdr:colOff>666750</xdr:colOff>
                    <xdr:row>24</xdr:row>
                    <xdr:rowOff>0</xdr:rowOff>
                  </to>
                </anchor>
              </controlPr>
            </control>
          </mc:Choice>
        </mc:AlternateContent>
        <mc:AlternateContent xmlns:mc="http://schemas.openxmlformats.org/markup-compatibility/2006">
          <mc:Choice Requires="x14">
            <control shapeId="1276" r:id="rId6" name="Check Box 252">
              <controlPr defaultSize="0" autoFill="0" autoLine="0" autoPict="0">
                <anchor moveWithCells="1">
                  <from>
                    <xdr:col>4</xdr:col>
                    <xdr:colOff>152400</xdr:colOff>
                    <xdr:row>23</xdr:row>
                    <xdr:rowOff>9525</xdr:rowOff>
                  </from>
                  <to>
                    <xdr:col>5</xdr:col>
                    <xdr:colOff>161925</xdr:colOff>
                    <xdr:row>24</xdr:row>
                    <xdr:rowOff>0</xdr:rowOff>
                  </to>
                </anchor>
              </controlPr>
            </control>
          </mc:Choice>
        </mc:AlternateContent>
        <mc:AlternateContent xmlns:mc="http://schemas.openxmlformats.org/markup-compatibility/2006">
          <mc:Choice Requires="x14">
            <control shapeId="1280" r:id="rId7" name="Check Box 256">
              <controlPr defaultSize="0" autoFill="0" autoLine="0" autoPict="0">
                <anchor moveWithCells="1">
                  <from>
                    <xdr:col>0</xdr:col>
                    <xdr:colOff>371475</xdr:colOff>
                    <xdr:row>40</xdr:row>
                    <xdr:rowOff>619125</xdr:rowOff>
                  </from>
                  <to>
                    <xdr:col>0</xdr:col>
                    <xdr:colOff>600075</xdr:colOff>
                    <xdr:row>42</xdr:row>
                    <xdr:rowOff>9525</xdr:rowOff>
                  </to>
                </anchor>
              </controlPr>
            </control>
          </mc:Choice>
        </mc:AlternateContent>
        <mc:AlternateContent xmlns:mc="http://schemas.openxmlformats.org/markup-compatibility/2006">
          <mc:Choice Requires="x14">
            <control shapeId="1284" r:id="rId8" name="Check Box 260">
              <controlPr defaultSize="0" autoFill="0" autoLine="0" autoPict="0">
                <anchor moveWithCells="1">
                  <from>
                    <xdr:col>3</xdr:col>
                    <xdr:colOff>809625</xdr:colOff>
                    <xdr:row>54</xdr:row>
                    <xdr:rowOff>295275</xdr:rowOff>
                  </from>
                  <to>
                    <xdr:col>4</xdr:col>
                    <xdr:colOff>19050</xdr:colOff>
                    <xdr:row>54</xdr:row>
                    <xdr:rowOff>514350</xdr:rowOff>
                  </to>
                </anchor>
              </controlPr>
            </control>
          </mc:Choice>
        </mc:AlternateContent>
        <mc:AlternateContent xmlns:mc="http://schemas.openxmlformats.org/markup-compatibility/2006">
          <mc:Choice Requires="x14">
            <control shapeId="1285" r:id="rId9" name="Check Box 261">
              <controlPr defaultSize="0" autoFill="0" autoLine="0" autoPict="0">
                <anchor moveWithCells="1">
                  <from>
                    <xdr:col>3</xdr:col>
                    <xdr:colOff>485775</xdr:colOff>
                    <xdr:row>56</xdr:row>
                    <xdr:rowOff>9525</xdr:rowOff>
                  </from>
                  <to>
                    <xdr:col>3</xdr:col>
                    <xdr:colOff>666750</xdr:colOff>
                    <xdr:row>57</xdr:row>
                    <xdr:rowOff>0</xdr:rowOff>
                  </to>
                </anchor>
              </controlPr>
            </control>
          </mc:Choice>
        </mc:AlternateContent>
        <mc:AlternateContent xmlns:mc="http://schemas.openxmlformats.org/markup-compatibility/2006">
          <mc:Choice Requires="x14">
            <control shapeId="1286" r:id="rId10" name="Check Box 262">
              <controlPr defaultSize="0" autoFill="0" autoLine="0" autoPict="0">
                <anchor moveWithCells="1">
                  <from>
                    <xdr:col>4</xdr:col>
                    <xdr:colOff>152400</xdr:colOff>
                    <xdr:row>56</xdr:row>
                    <xdr:rowOff>9525</xdr:rowOff>
                  </from>
                  <to>
                    <xdr:col>5</xdr:col>
                    <xdr:colOff>161925</xdr:colOff>
                    <xdr:row>57</xdr:row>
                    <xdr:rowOff>0</xdr:rowOff>
                  </to>
                </anchor>
              </controlPr>
            </control>
          </mc:Choice>
        </mc:AlternateContent>
        <mc:AlternateContent xmlns:mc="http://schemas.openxmlformats.org/markup-compatibility/2006">
          <mc:Choice Requires="x14">
            <control shapeId="1292" r:id="rId11" name="Check Box 268">
              <controlPr locked="0" defaultSize="0" autoFill="0" autoLine="0" autoPict="0">
                <anchor moveWithCells="1">
                  <from>
                    <xdr:col>1</xdr:col>
                    <xdr:colOff>390525</xdr:colOff>
                    <xdr:row>35</xdr:row>
                    <xdr:rowOff>47625</xdr:rowOff>
                  </from>
                  <to>
                    <xdr:col>1</xdr:col>
                    <xdr:colOff>561975</xdr:colOff>
                    <xdr:row>35</xdr:row>
                    <xdr:rowOff>219075</xdr:rowOff>
                  </to>
                </anchor>
              </controlPr>
            </control>
          </mc:Choice>
        </mc:AlternateContent>
        <mc:AlternateContent xmlns:mc="http://schemas.openxmlformats.org/markup-compatibility/2006">
          <mc:Choice Requires="x14">
            <control shapeId="1301" r:id="rId12" name="Check Box 277">
              <controlPr locked="0" defaultSize="0" autoFill="0" autoLine="0" autoPict="0">
                <anchor moveWithCells="1">
                  <from>
                    <xdr:col>1</xdr:col>
                    <xdr:colOff>390525</xdr:colOff>
                    <xdr:row>36</xdr:row>
                    <xdr:rowOff>47625</xdr:rowOff>
                  </from>
                  <to>
                    <xdr:col>1</xdr:col>
                    <xdr:colOff>561975</xdr:colOff>
                    <xdr:row>36</xdr:row>
                    <xdr:rowOff>219075</xdr:rowOff>
                  </to>
                </anchor>
              </controlPr>
            </control>
          </mc:Choice>
        </mc:AlternateContent>
        <mc:AlternateContent xmlns:mc="http://schemas.openxmlformats.org/markup-compatibility/2006">
          <mc:Choice Requires="x14">
            <control shapeId="1298" r:id="rId13" name="Check Box 274">
              <controlPr locked="0" defaultSize="0" autoFill="0" autoLine="0" autoPict="0">
                <anchor moveWithCells="1">
                  <from>
                    <xdr:col>1</xdr:col>
                    <xdr:colOff>390525</xdr:colOff>
                    <xdr:row>37</xdr:row>
                    <xdr:rowOff>47625</xdr:rowOff>
                  </from>
                  <to>
                    <xdr:col>1</xdr:col>
                    <xdr:colOff>561975</xdr:colOff>
                    <xdr:row>37</xdr:row>
                    <xdr:rowOff>219075</xdr:rowOff>
                  </to>
                </anchor>
              </controlPr>
            </control>
          </mc:Choice>
        </mc:AlternateContent>
        <mc:AlternateContent xmlns:mc="http://schemas.openxmlformats.org/markup-compatibility/2006">
          <mc:Choice Requires="x14">
            <control shapeId="1299" r:id="rId14" name="Check Box 275">
              <controlPr locked="0" defaultSize="0" autoFill="0" autoLine="0" autoPict="0">
                <anchor moveWithCells="1">
                  <from>
                    <xdr:col>1</xdr:col>
                    <xdr:colOff>390525</xdr:colOff>
                    <xdr:row>38</xdr:row>
                    <xdr:rowOff>47625</xdr:rowOff>
                  </from>
                  <to>
                    <xdr:col>1</xdr:col>
                    <xdr:colOff>561975</xdr:colOff>
                    <xdr:row>38</xdr:row>
                    <xdr:rowOff>219075</xdr:rowOff>
                  </to>
                </anchor>
              </controlPr>
            </control>
          </mc:Choice>
        </mc:AlternateContent>
        <mc:AlternateContent xmlns:mc="http://schemas.openxmlformats.org/markup-compatibility/2006">
          <mc:Choice Requires="x14">
            <control shapeId="1306" r:id="rId15" name="Check Box 282">
              <controlPr defaultSize="0" autoFill="0" autoLine="0" autoPict="0">
                <anchor moveWithCells="1">
                  <from>
                    <xdr:col>0</xdr:col>
                    <xdr:colOff>276225</xdr:colOff>
                    <xdr:row>6</xdr:row>
                    <xdr:rowOff>66675</xdr:rowOff>
                  </from>
                  <to>
                    <xdr:col>0</xdr:col>
                    <xdr:colOff>438150</xdr:colOff>
                    <xdr:row>6</xdr:row>
                    <xdr:rowOff>276225</xdr:rowOff>
                  </to>
                </anchor>
              </controlPr>
            </control>
          </mc:Choice>
        </mc:AlternateContent>
        <mc:AlternateContent xmlns:mc="http://schemas.openxmlformats.org/markup-compatibility/2006">
          <mc:Choice Requires="x14">
            <control shapeId="1307" r:id="rId16" name="Check Box 283">
              <controlPr defaultSize="0" autoFill="0" autoLine="0" autoPict="0">
                <anchor moveWithCells="1">
                  <from>
                    <xdr:col>0</xdr:col>
                    <xdr:colOff>266700</xdr:colOff>
                    <xdr:row>7</xdr:row>
                    <xdr:rowOff>38100</xdr:rowOff>
                  </from>
                  <to>
                    <xdr:col>0</xdr:col>
                    <xdr:colOff>428625</xdr:colOff>
                    <xdr:row>7</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Drake</dc:creator>
  <cp:keywords/>
  <dc:description/>
  <cp:lastModifiedBy>Mike Drake</cp:lastModifiedBy>
  <cp:revision/>
  <dcterms:created xsi:type="dcterms:W3CDTF">2024-11-13T18:47:18Z</dcterms:created>
  <dcterms:modified xsi:type="dcterms:W3CDTF">2024-12-11T01:13:05Z</dcterms:modified>
  <cp:category/>
  <cp:contentStatus/>
</cp:coreProperties>
</file>